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umnirichmondac-my.sharepoint.com/personal/000092805_richmond_ac_uk/Documents/Student Government/Clubs/Forms/"/>
    </mc:Choice>
  </mc:AlternateContent>
  <xr:revisionPtr revIDLastSave="147" documentId="8_{F0842901-E0D7-4F86-81E8-826B9B0ED964}" xr6:coauthVersionLast="44" xr6:coauthVersionMax="44" xr10:uidLastSave="{7A94D471-E5B4-4B9D-AB9D-AE65C522576E}"/>
  <bookViews>
    <workbookView xWindow="3460" yWindow="460" windowWidth="25540" windowHeight="15800" firstSheet="1" xr2:uid="{2446D7EA-37AA-406A-981A-4B3A45D34798}"/>
  </bookViews>
  <sheets>
    <sheet name="Report" sheetId="1" r:id="rId1"/>
    <sheet name="Attendance (Fall 2019)" sheetId="3" r:id="rId2"/>
  </sheets>
  <definedNames>
    <definedName name="checkbox" localSheetId="1">'Attendance (Fall 2019)'!$R$8:$R$15</definedName>
    <definedName name="_xlnm.Print_Area" localSheetId="1">'Attendance (Fall 2019)'!$A:$P</definedName>
    <definedName name="_xlnm.Print_Titles" localSheetId="1">'Attendance (Fall 2019)'!$6:$6</definedName>
    <definedName name="valuevx">42.314159</definedName>
    <definedName name="vertex42_copyright" hidden="1">"© 2017 Vertex42 LLC"</definedName>
    <definedName name="vertex42_id" hidden="1">"attendance-sheet.xlsx"</definedName>
    <definedName name="vertex42_title" hidden="1">"Attendance Sheet Template"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3" l="1"/>
  <c r="C13" i="1"/>
  <c r="C15" i="1"/>
  <c r="C16" i="1"/>
  <c r="C18" i="1"/>
  <c r="C69" i="1" l="1"/>
  <c r="C49" i="1"/>
  <c r="Q12" i="1" s="1"/>
  <c r="C21" i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O7" i="3"/>
  <c r="P7" i="3" s="1"/>
  <c r="P8" i="3"/>
  <c r="O9" i="3"/>
  <c r="P9" i="3" s="1"/>
  <c r="O10" i="3"/>
  <c r="P10" i="3" s="1"/>
  <c r="O11" i="3"/>
  <c r="P11" i="3"/>
  <c r="O12" i="3"/>
  <c r="P12" i="3" s="1"/>
  <c r="O13" i="3"/>
  <c r="P13" i="3" s="1"/>
  <c r="O14" i="3"/>
  <c r="P14" i="3" s="1"/>
  <c r="O15" i="3"/>
  <c r="P15" i="3" s="1"/>
  <c r="O16" i="3"/>
  <c r="P16" i="3"/>
  <c r="O17" i="3"/>
  <c r="P17" i="3" s="1"/>
  <c r="O18" i="3"/>
  <c r="P18" i="3" s="1"/>
  <c r="O19" i="3"/>
  <c r="P19" i="3"/>
  <c r="O20" i="3"/>
  <c r="P20" i="3" s="1"/>
  <c r="O21" i="3"/>
  <c r="P21" i="3"/>
  <c r="O22" i="3"/>
  <c r="P22" i="3"/>
  <c r="O23" i="3"/>
  <c r="P23" i="3" s="1"/>
  <c r="O24" i="3"/>
  <c r="P24" i="3" s="1"/>
  <c r="O25" i="3"/>
  <c r="P25" i="3"/>
  <c r="O26" i="3"/>
  <c r="P26" i="3" s="1"/>
  <c r="O27" i="3"/>
  <c r="P27" i="3"/>
  <c r="O28" i="3"/>
  <c r="P28" i="3"/>
  <c r="O29" i="3"/>
  <c r="P29" i="3"/>
  <c r="O30" i="3"/>
  <c r="P30" i="3" s="1"/>
  <c r="O31" i="3"/>
  <c r="P31" i="3"/>
  <c r="O32" i="3"/>
  <c r="P32" i="3"/>
  <c r="O33" i="3"/>
  <c r="P33" i="3" s="1"/>
  <c r="O34" i="3"/>
  <c r="P34" i="3" s="1"/>
  <c r="O35" i="3"/>
  <c r="P35" i="3"/>
  <c r="O36" i="3"/>
  <c r="P36" i="3" s="1"/>
  <c r="C38" i="3"/>
  <c r="C12" i="1" s="1"/>
  <c r="D38" i="3"/>
  <c r="E38" i="3"/>
  <c r="C14" i="1" s="1"/>
  <c r="F38" i="3"/>
  <c r="G38" i="3"/>
  <c r="H38" i="3"/>
  <c r="C17" i="1" s="1"/>
  <c r="I38" i="3"/>
  <c r="J38" i="3"/>
  <c r="C19" i="1" s="1"/>
  <c r="K38" i="3"/>
  <c r="C20" i="1" s="1"/>
  <c r="M38" i="3"/>
  <c r="N38" i="3"/>
  <c r="C23" i="1" s="1"/>
  <c r="C29" i="1" l="1"/>
  <c r="P12" i="1" s="1"/>
  <c r="C28" i="1"/>
  <c r="C68" i="1"/>
  <c r="C48" i="1"/>
</calcChain>
</file>

<file path=xl/sharedStrings.xml><?xml version="1.0" encoding="utf-8"?>
<sst xmlns="http://schemas.openxmlformats.org/spreadsheetml/2006/main" count="88" uniqueCount="63">
  <si>
    <t>Club/Society Attendance Records</t>
  </si>
  <si>
    <t>There are multiple sections to this document. Section 1 tracks attendance according to the attendance tab (Sheet 2 - Attendance below).</t>
  </si>
  <si>
    <t>Section 2 documents the growth of membership year after year. Feel free to copy and paste additional sections or make changes as needed</t>
  </si>
  <si>
    <t>For ideal results, this document should be continually updated throughout the Club/Society's existence! This is only a template, you can make your own document.</t>
  </si>
  <si>
    <t>Section 1: Meeting Attendance</t>
  </si>
  <si>
    <t>Section 2: Membership Growth</t>
  </si>
  <si>
    <t>Fall 2019</t>
  </si>
  <si>
    <t>Meeting Date</t>
  </si>
  <si>
    <t>Attendance</t>
  </si>
  <si>
    <t>End of Fall Members</t>
  </si>
  <si>
    <t>End of Spring Members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</si>
  <si>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</si>
  <si>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</si>
  <si>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</si>
  <si>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</si>
  <si>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</si>
  <si>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</si>
  <si>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</si>
  <si>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</si>
  <si>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</si>
  <si>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</si>
  <si>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Average</t>
  </si>
  <si>
    <t>Total</t>
  </si>
  <si>
    <t>Tips</t>
  </si>
  <si>
    <t>Spring 2020</t>
  </si>
  <si>
    <t>This is the formula to make the attendance charts auto update</t>
  </si>
  <si>
    <t>" ='(nameoftab)'!tile</t>
  </si>
  <si>
    <t>ex:  ='Attendance (Fall 2019)'!C38</t>
  </si>
  <si>
    <t>Fall 2020</t>
  </si>
  <si>
    <t>Attendance Sheet</t>
  </si>
  <si>
    <t>This is Sheet 2. It auto-generates data into Sheet 1 below (Report).</t>
  </si>
  <si>
    <t>Name of Club</t>
  </si>
  <si>
    <t>Semester</t>
  </si>
  <si>
    <t>[42]</t>
  </si>
  <si>
    <t>NAME</t>
  </si>
  <si>
    <t>Jan</t>
  </si>
  <si>
    <t>Feb</t>
  </si>
  <si>
    <t>#</t>
  </si>
  <si>
    <t>%</t>
  </si>
  <si>
    <t>◄ Choose the month and day for the column labels</t>
  </si>
  <si>
    <t>Tom Dalaney</t>
  </si>
  <si>
    <t>✔</t>
  </si>
  <si>
    <t>⚜</t>
  </si>
  <si>
    <t>CheckBox</t>
  </si>
  <si>
    <t>Jim Smart</t>
  </si>
  <si>
    <t>☘</t>
  </si>
  <si>
    <t>⚽</t>
  </si>
  <si>
    <t>Sue Tracey</t>
  </si>
  <si>
    <t>★</t>
  </si>
  <si>
    <t>◄ Pick a new symbol to use for marking attendance</t>
  </si>
  <si>
    <t>Grace Kali</t>
  </si>
  <si>
    <t>🏈</t>
  </si>
  <si>
    <t>❤</t>
  </si>
  <si>
    <t>♫</t>
  </si>
  <si>
    <t>Paul Slator</t>
  </si>
  <si>
    <t>TIPS</t>
  </si>
  <si>
    <t>• It doesn't matter what symbol you use. The # column counts anything.</t>
  </si>
  <si>
    <t>• Choose a different color scheme via Page Layout &gt; Colors</t>
  </si>
  <si>
    <t>• Search for other Unicode characters to use in the checkbox</t>
  </si>
  <si>
    <t>• To add more columns, insert new columns before column N</t>
  </si>
  <si>
    <t>• Copy and paste the tab for a new semester</t>
  </si>
  <si>
    <t>◄ Insert new rows above this one, then copy formulas down</t>
  </si>
  <si>
    <t># in Attendance: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</si>
</sst>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  <font>
      <sz val="10"/>
      <color theme="4" tint="-0.249977111117893"/>
      <name val="Tahoma"/>
      <family val="2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sz val="12"/>
      <color indexed="9"/>
      <name val="Calibri Light"/>
      <family val="2"/>
      <scheme val="major"/>
    </font>
    <font>
      <sz val="12"/>
      <name val="Calibri Light"/>
      <family val="2"/>
      <scheme val="major"/>
    </font>
    <font>
      <sz val="8"/>
      <color theme="0" tint="-0.499984740745262"/>
      <name val="Calibri"/>
      <family val="2"/>
      <scheme val="minor"/>
    </font>
    <font>
      <sz val="10"/>
      <name val="Calibri Light"/>
      <family val="2"/>
      <scheme val="major"/>
    </font>
    <font>
      <sz val="18"/>
      <color indexed="60"/>
      <name val="Calibri Light"/>
      <family val="2"/>
      <scheme val="major"/>
    </font>
    <font>
      <b/>
      <sz val="18"/>
      <color theme="4"/>
      <name val="Calibri Light"/>
      <family val="2"/>
      <scheme val="major"/>
    </font>
    <font>
      <i/>
      <sz val="1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4">
    <xf numFmtId="0" fontId="0" fillId="0" borderId="0"/>
    <xf numFmtId="0" fontId="5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0" xfId="0" applyFont="1"/>
    <xf numFmtId="14" fontId="0" fillId="3" borderId="0" xfId="0" applyNumberFormat="1" applyFill="1"/>
    <xf numFmtId="14" fontId="0" fillId="2" borderId="0" xfId="0" applyNumberFormat="1" applyFill="1"/>
    <xf numFmtId="14" fontId="0" fillId="3" borderId="0" xfId="0" applyNumberFormat="1" applyFont="1" applyFill="1"/>
    <xf numFmtId="0" fontId="0" fillId="3" borderId="0" xfId="0" applyFont="1" applyFill="1"/>
    <xf numFmtId="0" fontId="4" fillId="0" borderId="0" xfId="0" applyFont="1" applyAlignment="1">
      <alignment horizontal="right"/>
    </xf>
    <xf numFmtId="0" fontId="6" fillId="0" borderId="0" xfId="1" applyFont="1"/>
    <xf numFmtId="0" fontId="7" fillId="0" borderId="0" xfId="1" applyFont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64" fontId="8" fillId="5" borderId="1" xfId="2" applyNumberFormat="1" applyFont="1" applyFill="1" applyBorder="1" applyAlignment="1">
      <alignment vertical="center"/>
    </xf>
    <xf numFmtId="0" fontId="8" fillId="5" borderId="2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left" vertical="center" indent="1"/>
    </xf>
    <xf numFmtId="0" fontId="8" fillId="5" borderId="3" xfId="1" applyFont="1" applyFill="1" applyBorder="1" applyAlignment="1">
      <alignment horizontal="center" vertical="center"/>
    </xf>
    <xf numFmtId="164" fontId="8" fillId="5" borderId="4" xfId="2" applyNumberFormat="1" applyFont="1" applyFill="1" applyBorder="1" applyAlignment="1">
      <alignment vertical="center"/>
    </xf>
    <xf numFmtId="0" fontId="8" fillId="3" borderId="4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 indent="1"/>
    </xf>
    <xf numFmtId="0" fontId="8" fillId="0" borderId="4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8" fillId="6" borderId="0" xfId="1" applyFont="1" applyFill="1" applyAlignment="1">
      <alignment horizontal="center" vertical="center"/>
    </xf>
    <xf numFmtId="0" fontId="9" fillId="0" borderId="0" xfId="1" applyFont="1"/>
    <xf numFmtId="0" fontId="1" fillId="7" borderId="0" xfId="1" applyFont="1" applyFill="1" applyAlignment="1">
      <alignment horizontal="center" vertical="center"/>
    </xf>
    <xf numFmtId="0" fontId="14" fillId="3" borderId="5" xfId="1" applyNumberFormat="1" applyFont="1" applyFill="1" applyBorder="1" applyAlignment="1">
      <alignment horizontal="center" vertical="center" shrinkToFit="1"/>
    </xf>
    <xf numFmtId="0" fontId="14" fillId="3" borderId="8" xfId="1" applyNumberFormat="1" applyFont="1" applyFill="1" applyBorder="1" applyAlignment="1">
      <alignment horizontal="center" vertical="center" shrinkToFit="1"/>
    </xf>
    <xf numFmtId="0" fontId="15" fillId="0" borderId="0" xfId="3" applyAlignment="1" applyProtection="1"/>
    <xf numFmtId="0" fontId="16" fillId="0" borderId="0" xfId="1" applyFont="1" applyAlignment="1">
      <alignment horizontal="right"/>
    </xf>
    <xf numFmtId="0" fontId="17" fillId="0" borderId="0" xfId="1" applyFont="1"/>
    <xf numFmtId="0" fontId="16" fillId="0" borderId="0" xfId="1" applyFont="1"/>
    <xf numFmtId="0" fontId="17" fillId="0" borderId="0" xfId="1" quotePrefix="1" applyFont="1"/>
    <xf numFmtId="0" fontId="18" fillId="0" borderId="0" xfId="1" applyFont="1" applyFill="1" applyAlignment="1">
      <alignment horizontal="left"/>
    </xf>
    <xf numFmtId="0" fontId="19" fillId="0" borderId="0" xfId="1" applyFont="1"/>
    <xf numFmtId="0" fontId="6" fillId="0" borderId="0" xfId="1" applyFont="1" applyFill="1"/>
    <xf numFmtId="0" fontId="7" fillId="0" borderId="0" xfId="1" applyFont="1" applyFill="1"/>
    <xf numFmtId="0" fontId="19" fillId="0" borderId="0" xfId="1" applyFont="1" applyFill="1"/>
    <xf numFmtId="0" fontId="20" fillId="0" borderId="0" xfId="1" applyFont="1" applyFill="1" applyAlignment="1">
      <alignment horizontal="left" vertical="center"/>
    </xf>
    <xf numFmtId="0" fontId="21" fillId="0" borderId="0" xfId="1" applyFont="1" applyFill="1" applyAlignment="1">
      <alignment horizontal="left" vertical="center"/>
    </xf>
    <xf numFmtId="0" fontId="4" fillId="0" borderId="0" xfId="0" applyFont="1"/>
    <xf numFmtId="0" fontId="14" fillId="8" borderId="10" xfId="1" applyFont="1" applyFill="1" applyBorder="1" applyAlignment="1">
      <alignment horizontal="center" vertical="center"/>
    </xf>
    <xf numFmtId="0" fontId="14" fillId="8" borderId="9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4" fillId="8" borderId="8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horizontal="center" vertical="center"/>
    </xf>
    <xf numFmtId="0" fontId="22" fillId="0" borderId="0" xfId="1" applyFont="1"/>
  </cellXfs>
  <cellStyles count="4">
    <cellStyle name="Hyperlink" xfId="3" builtinId="8"/>
    <cellStyle name="Normal" xfId="0" builtinId="0"/>
    <cellStyle name="Normal 2" xfId="1" xr:uid="{D4C4F390-7107-CB45-9750-8626E41A36AF}"/>
    <cellStyle name="Percent 2" xfId="2" xr:uid="{9EC44812-FD73-1B4C-9D9A-55E6F58C43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MEMBERSHIP PROGRESS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Report!$P$11</c:f>
              <c:strCache>
                <c:ptCount val="1"/>
                <c:pt idx="0">
                  <c:v>End of Fall Members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Report!$O$12:$O$21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Report!$P$12:$P$21</c:f>
              <c:numCache>
                <c:formatCode>General</c:formatCode>
                <c:ptCount val="10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A-48A6-B81F-1B2A6B8BDFFE}"/>
            </c:ext>
          </c:extLst>
        </c:ser>
        <c:ser>
          <c:idx val="1"/>
          <c:order val="1"/>
          <c:tx>
            <c:strRef>
              <c:f>Report!$Q$11</c:f>
              <c:strCache>
                <c:ptCount val="1"/>
                <c:pt idx="0">
                  <c:v>End of Spring Members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Report!$O$12:$O$21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Report!$Q$12:$Q$21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A-48A6-B81F-1B2A6B8BDF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21318448"/>
        <c:axId val="521315824"/>
      </c:barChart>
      <c:catAx>
        <c:axId val="52131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315824"/>
        <c:crosses val="autoZero"/>
        <c:auto val="1"/>
        <c:lblAlgn val="ctr"/>
        <c:lblOffset val="100"/>
        <c:noMultiLvlLbl val="0"/>
      </c:catAx>
      <c:valAx>
        <c:axId val="521315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131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Report!$B$12:$B$27</c:f>
              <c:numCache>
                <c:formatCode>m/d/yyyy</c:formatCode>
                <c:ptCount val="16"/>
                <c:pt idx="0">
                  <c:v>43714</c:v>
                </c:pt>
                <c:pt idx="1">
                  <c:v>43721</c:v>
                </c:pt>
                <c:pt idx="2">
                  <c:v>43728</c:v>
                </c:pt>
                <c:pt idx="3">
                  <c:v>43735</c:v>
                </c:pt>
                <c:pt idx="4">
                  <c:v>43742</c:v>
                </c:pt>
                <c:pt idx="5">
                  <c:v>43749</c:v>
                </c:pt>
                <c:pt idx="6">
                  <c:v>43756</c:v>
                </c:pt>
                <c:pt idx="7">
                  <c:v>43763</c:v>
                </c:pt>
                <c:pt idx="8">
                  <c:v>43770</c:v>
                </c:pt>
                <c:pt idx="9">
                  <c:v>43777</c:v>
                </c:pt>
                <c:pt idx="10">
                  <c:v>43784</c:v>
                </c:pt>
                <c:pt idx="11">
                  <c:v>43791</c:v>
                </c:pt>
                <c:pt idx="12">
                  <c:v>43798</c:v>
                </c:pt>
                <c:pt idx="13">
                  <c:v>43805</c:v>
                </c:pt>
                <c:pt idx="14">
                  <c:v>43812</c:v>
                </c:pt>
                <c:pt idx="15">
                  <c:v>43819</c:v>
                </c:pt>
              </c:numCache>
            </c:numRef>
          </c:xVal>
          <c:yVal>
            <c:numRef>
              <c:f>Report!$C$12:$C$27</c:f>
              <c:numCache>
                <c:formatCode>General</c:formatCode>
                <c:ptCount val="16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AA-4783-B7F3-DE285BB45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116600"/>
        <c:axId val="639117584"/>
      </c:scatterChart>
      <c:valAx>
        <c:axId val="63911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117584"/>
        <c:crosses val="autoZero"/>
        <c:crossBetween val="midCat"/>
      </c:valAx>
      <c:valAx>
        <c:axId val="63911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116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</a:t>
            </a:r>
            <a:r>
              <a:rPr lang="en-US" baseline="0"/>
              <a:t>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Report!$B$32:$B$47</c:f>
              <c:numCache>
                <c:formatCode>m/d/yyyy</c:formatCode>
                <c:ptCount val="16"/>
                <c:pt idx="0">
                  <c:v>43831</c:v>
                </c:pt>
                <c:pt idx="1">
                  <c:v>43837</c:v>
                </c:pt>
                <c:pt idx="2">
                  <c:v>43844</c:v>
                </c:pt>
                <c:pt idx="3">
                  <c:v>43851</c:v>
                </c:pt>
                <c:pt idx="4">
                  <c:v>43858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  <c:pt idx="8">
                  <c:v>43891</c:v>
                </c:pt>
                <c:pt idx="9">
                  <c:v>43897</c:v>
                </c:pt>
                <c:pt idx="10">
                  <c:v>43905</c:v>
                </c:pt>
                <c:pt idx="11">
                  <c:v>43912</c:v>
                </c:pt>
                <c:pt idx="12">
                  <c:v>43919</c:v>
                </c:pt>
                <c:pt idx="13">
                  <c:v>43927</c:v>
                </c:pt>
                <c:pt idx="14">
                  <c:v>43934</c:v>
                </c:pt>
                <c:pt idx="15">
                  <c:v>43942</c:v>
                </c:pt>
              </c:numCache>
            </c:numRef>
          </c:xVal>
          <c:yVal>
            <c:numRef>
              <c:f>Report!$C$32:$C$47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A8-4231-A2F6-D8699CBE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55336"/>
        <c:axId val="690155664"/>
      </c:scatterChart>
      <c:valAx>
        <c:axId val="690155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155664"/>
        <c:crosses val="autoZero"/>
        <c:crossBetween val="midCat"/>
      </c:valAx>
      <c:valAx>
        <c:axId val="69015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155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Report!$B$52:$B$67</c:f>
              <c:numCache>
                <c:formatCode>m/d/yyyy</c:formatCode>
                <c:ptCount val="16"/>
                <c:pt idx="0">
                  <c:v>44080</c:v>
                </c:pt>
                <c:pt idx="1">
                  <c:v>44087</c:v>
                </c:pt>
                <c:pt idx="2">
                  <c:v>44094</c:v>
                </c:pt>
                <c:pt idx="3">
                  <c:v>44101</c:v>
                </c:pt>
                <c:pt idx="4">
                  <c:v>44108</c:v>
                </c:pt>
                <c:pt idx="5">
                  <c:v>44115</c:v>
                </c:pt>
                <c:pt idx="6">
                  <c:v>44122</c:v>
                </c:pt>
                <c:pt idx="7">
                  <c:v>44129</c:v>
                </c:pt>
                <c:pt idx="8">
                  <c:v>44136</c:v>
                </c:pt>
                <c:pt idx="9">
                  <c:v>44143</c:v>
                </c:pt>
                <c:pt idx="10">
                  <c:v>44150</c:v>
                </c:pt>
                <c:pt idx="11">
                  <c:v>44157</c:v>
                </c:pt>
                <c:pt idx="12">
                  <c:v>44164</c:v>
                </c:pt>
                <c:pt idx="13">
                  <c:v>44171</c:v>
                </c:pt>
                <c:pt idx="14">
                  <c:v>44178</c:v>
                </c:pt>
                <c:pt idx="15">
                  <c:v>44185</c:v>
                </c:pt>
              </c:numCache>
            </c:numRef>
          </c:xVal>
          <c:yVal>
            <c:numRef>
              <c:f>Report!$C$52:$C$67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A7-4431-8A62-16DB9D16E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495776"/>
        <c:axId val="508496104"/>
      </c:scatterChart>
      <c:valAx>
        <c:axId val="50849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496104"/>
        <c:crosses val="autoZero"/>
        <c:crossBetween val="midCat"/>
      </c:valAx>
      <c:valAx>
        <c:axId val="50849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495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645317</xdr:colOff>
      <xdr:row>8</xdr:row>
      <xdr:rowOff>4761</xdr:rowOff>
    </xdr:from>
    <xdr:to>
      <xdr:col>26</xdr:col>
      <xdr:colOff>19051</xdr:colOff>
      <xdr:row>23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FF570C-9656-4A04-9960-4027406DF5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7141</xdr:colOff>
      <xdr:row>9</xdr:row>
      <xdr:rowOff>176211</xdr:rowOff>
    </xdr:from>
    <xdr:to>
      <xdr:col>12</xdr:col>
      <xdr:colOff>638174</xdr:colOff>
      <xdr:row>27</xdr:row>
      <xdr:rowOff>4762</xdr:rowOff>
    </xdr:to>
    <xdr:graphicFrame macro="">
      <xdr:nvGraphicFramePr>
        <xdr:cNvPr id="4" name="Chart 3" title="Fall 2019">
          <a:extLst>
            <a:ext uri="{FF2B5EF4-FFF2-40B4-BE49-F238E27FC236}">
              <a16:creationId xmlns:a16="http://schemas.microsoft.com/office/drawing/2014/main" id="{96AB4AFA-A335-41BC-B14F-2DF3EF7355FE}"/>
            </a:ext>
            <a:ext uri="{147F2762-F138-4A5C-976F-8EAC2B608ADB}">
              <a16:predDERef xmlns:a16="http://schemas.microsoft.com/office/drawing/2014/main" pred="{CFFF570C-9656-4A04-9960-4027406DF5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2381</xdr:colOff>
      <xdr:row>30</xdr:row>
      <xdr:rowOff>0</xdr:rowOff>
    </xdr:from>
    <xdr:to>
      <xdr:col>13</xdr:col>
      <xdr:colOff>14287</xdr:colOff>
      <xdr:row>47</xdr:row>
      <xdr:rowOff>4763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82EFA3D-E131-4E5B-A308-A9A102EA2A50}"/>
            </a:ext>
            <a:ext uri="{147F2762-F138-4A5C-976F-8EAC2B608ADB}">
              <a16:predDERef xmlns:a16="http://schemas.microsoft.com/office/drawing/2014/main" pred="{96AB4AFA-A335-41BC-B14F-2DF3EF735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7142</xdr:colOff>
      <xdr:row>50</xdr:row>
      <xdr:rowOff>4762</xdr:rowOff>
    </xdr:from>
    <xdr:to>
      <xdr:col>12</xdr:col>
      <xdr:colOff>647699</xdr:colOff>
      <xdr:row>66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401F559-B546-4172-BB54-C3CB2538EE4F}"/>
            </a:ext>
            <a:ext uri="{147F2762-F138-4A5C-976F-8EAC2B608ADB}">
              <a16:predDERef xmlns:a16="http://schemas.microsoft.com/office/drawing/2014/main" pred="{082EFA3D-E131-4E5B-A308-A9A102EA2A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2A18F-A926-434E-9E75-48179E6F3CF3}">
  <dimension ref="B1:Q69"/>
  <sheetViews>
    <sheetView tabSelected="1" topLeftCell="B1" workbookViewId="0">
      <selection activeCell="L8" sqref="L8"/>
    </sheetView>
  </sheetViews>
  <sheetFormatPr defaultColWidth="8.85546875" defaultRowHeight="15"/>
  <cols>
    <col min="1" max="1" width="10.7109375" customWidth="1"/>
    <col min="2" max="2" width="15" customWidth="1"/>
    <col min="3" max="3" width="18.28515625" customWidth="1"/>
    <col min="4" max="4" width="19.28515625" customWidth="1"/>
    <col min="17" max="17" width="10.7109375" customWidth="1"/>
  </cols>
  <sheetData>
    <row r="1" spans="2:17" ht="29.25" customHeight="1"/>
    <row r="2" spans="2:17" ht="29.25" customHeight="1">
      <c r="B2" s="1" t="s">
        <v>0</v>
      </c>
    </row>
    <row r="4" spans="2:17">
      <c r="B4" t="s">
        <v>1</v>
      </c>
    </row>
    <row r="5" spans="2:17">
      <c r="B5" t="s">
        <v>2</v>
      </c>
    </row>
    <row r="6" spans="2:17">
      <c r="B6" t="s">
        <v>3</v>
      </c>
    </row>
    <row r="8" spans="2:17">
      <c r="B8" s="2" t="s">
        <v>4</v>
      </c>
    </row>
    <row r="9" spans="2:17">
      <c r="O9" s="2" t="s">
        <v>5</v>
      </c>
    </row>
    <row r="10" spans="2:17">
      <c r="B10" s="7" t="s">
        <v>6</v>
      </c>
    </row>
    <row r="11" spans="2:17">
      <c r="B11" s="6" t="s">
        <v>7</v>
      </c>
      <c r="C11" s="6" t="s">
        <v>8</v>
      </c>
      <c r="O11" s="5"/>
      <c r="P11" s="6" t="s">
        <v>9</v>
      </c>
      <c r="Q11" s="6" t="s">
        <v>10</v>
      </c>
    </row>
    <row r="12" spans="2:17">
      <c r="B12" s="8">
        <v>43714</v>
      </c>
      <c r="C12" s="4">
        <f>'Attendance (Fall 2019)'!C38</f>
        <v>5</v>
      </c>
      <c r="O12" s="4" t="s">
        <v>11</v>
      </c>
      <c r="P12" s="4">
        <f>C29</f>
        <v>15</v>
      </c>
      <c r="Q12" s="4">
        <f>C49</f>
        <v>0</v>
      </c>
    </row>
    <row r="13" spans="2:17">
      <c r="B13" s="9">
        <v>43721</v>
      </c>
      <c r="C13" s="3">
        <f>'Attendance (Fall 2019)'!D38</f>
        <v>1</v>
      </c>
      <c r="O13" s="3" t="s">
        <v>12</v>
      </c>
      <c r="P13" s="3">
        <v>0</v>
      </c>
      <c r="Q13" s="3">
        <v>0</v>
      </c>
    </row>
    <row r="14" spans="2:17">
      <c r="B14" s="8">
        <v>43728</v>
      </c>
      <c r="C14" s="4">
        <f>'Attendance (Fall 2019)'!E38</f>
        <v>5</v>
      </c>
      <c r="O14" s="4" t="s">
        <v>13</v>
      </c>
      <c r="P14" s="4">
        <v>0</v>
      </c>
      <c r="Q14" s="4">
        <v>0</v>
      </c>
    </row>
    <row r="15" spans="2:17">
      <c r="B15" s="9">
        <v>43735</v>
      </c>
      <c r="C15" s="3">
        <f>'Attendance (Fall 2019)'!F38</f>
        <v>1</v>
      </c>
      <c r="O15" s="3" t="s">
        <v>14</v>
      </c>
      <c r="P15" s="3">
        <v>0</v>
      </c>
      <c r="Q15" s="3">
        <v>0</v>
      </c>
    </row>
    <row r="16" spans="2:17">
      <c r="B16" s="10">
        <v>43742</v>
      </c>
      <c r="C16" s="11">
        <f>'Attendance (Fall 2019)'!G38</f>
        <v>1</v>
      </c>
      <c r="O16" s="4" t="s">
        <v>15</v>
      </c>
      <c r="P16" s="4">
        <v>0</v>
      </c>
      <c r="Q16" s="4">
        <v>0</v>
      </c>
    </row>
    <row r="17" spans="2:17">
      <c r="B17" s="9">
        <v>43749</v>
      </c>
      <c r="C17" s="3">
        <f>'Attendance (Fall 2019)'!H38</f>
        <v>1</v>
      </c>
      <c r="O17" s="3" t="s">
        <v>16</v>
      </c>
      <c r="P17" s="3">
        <v>0</v>
      </c>
      <c r="Q17" s="3">
        <v>0</v>
      </c>
    </row>
    <row r="18" spans="2:17">
      <c r="B18" s="8">
        <v>43756</v>
      </c>
      <c r="C18" s="4">
        <f>'Attendance (Fall 2019)'!I38</f>
        <v>0</v>
      </c>
      <c r="O18" s="4" t="s">
        <v>17</v>
      </c>
      <c r="P18" s="4">
        <v>0</v>
      </c>
      <c r="Q18" s="4">
        <v>0</v>
      </c>
    </row>
    <row r="19" spans="2:17">
      <c r="B19" s="9">
        <v>43763</v>
      </c>
      <c r="C19" s="3">
        <f>'Attendance (Fall 2019)'!J38</f>
        <v>0</v>
      </c>
      <c r="O19" s="3" t="s">
        <v>18</v>
      </c>
      <c r="P19" s="3">
        <v>0</v>
      </c>
      <c r="Q19" s="3">
        <v>0</v>
      </c>
    </row>
    <row r="20" spans="2:17">
      <c r="B20" s="8">
        <v>43770</v>
      </c>
      <c r="C20" s="4">
        <f>'Attendance (Fall 2019)'!K38</f>
        <v>1</v>
      </c>
      <c r="O20" s="4" t="s">
        <v>19</v>
      </c>
      <c r="P20" s="4">
        <v>0</v>
      </c>
      <c r="Q20" s="4">
        <v>0</v>
      </c>
    </row>
    <row r="21" spans="2:17">
      <c r="B21" s="9">
        <v>43777</v>
      </c>
      <c r="C21" s="3">
        <f>'Attendance (Fall 2019)'!L38</f>
        <v>0</v>
      </c>
      <c r="O21" s="3" t="s">
        <v>20</v>
      </c>
      <c r="P21" s="3">
        <v>0</v>
      </c>
      <c r="Q21" s="3">
        <v>0</v>
      </c>
    </row>
    <row r="22" spans="2:17">
      <c r="B22" s="8">
        <v>43784</v>
      </c>
      <c r="C22" s="4">
        <v>0</v>
      </c>
    </row>
    <row r="23" spans="2:17">
      <c r="B23" s="9">
        <v>43791</v>
      </c>
      <c r="C23" s="3">
        <f>'Attendance (Fall 2019)'!N38</f>
        <v>0</v>
      </c>
    </row>
    <row r="24" spans="2:17">
      <c r="B24" s="8">
        <v>43798</v>
      </c>
      <c r="C24" s="4">
        <v>0</v>
      </c>
    </row>
    <row r="25" spans="2:17">
      <c r="B25" s="9">
        <v>43805</v>
      </c>
      <c r="C25" s="3">
        <v>0</v>
      </c>
    </row>
    <row r="26" spans="2:17">
      <c r="B26" s="8">
        <v>43812</v>
      </c>
      <c r="C26" s="4">
        <v>0</v>
      </c>
    </row>
    <row r="27" spans="2:17">
      <c r="B27" s="9">
        <v>43819</v>
      </c>
      <c r="C27" s="3">
        <v>0</v>
      </c>
    </row>
    <row r="28" spans="2:17">
      <c r="B28" s="12" t="s">
        <v>21</v>
      </c>
      <c r="C28">
        <f>AVERAGE(C12:C27)</f>
        <v>0.9375</v>
      </c>
    </row>
    <row r="29" spans="2:17">
      <c r="B29" s="12" t="s">
        <v>22</v>
      </c>
      <c r="C29">
        <f>SUM(C12:C27)</f>
        <v>15</v>
      </c>
      <c r="P29" s="50" t="s">
        <v>23</v>
      </c>
    </row>
    <row r="30" spans="2:17">
      <c r="B30" s="7" t="s">
        <v>24</v>
      </c>
      <c r="P30" t="s">
        <v>25</v>
      </c>
    </row>
    <row r="31" spans="2:17">
      <c r="B31" s="6" t="s">
        <v>7</v>
      </c>
      <c r="C31" s="6" t="s">
        <v>8</v>
      </c>
    </row>
    <row r="32" spans="2:17">
      <c r="B32" s="8">
        <v>43831</v>
      </c>
      <c r="C32" s="4">
        <v>0</v>
      </c>
      <c r="P32" t="s">
        <v>26</v>
      </c>
    </row>
    <row r="33" spans="2:16">
      <c r="B33" s="9">
        <v>43837</v>
      </c>
      <c r="C33" s="3">
        <v>0</v>
      </c>
    </row>
    <row r="34" spans="2:16">
      <c r="B34" s="8">
        <v>43844</v>
      </c>
      <c r="C34" s="4">
        <v>0</v>
      </c>
      <c r="P34" t="s">
        <v>27</v>
      </c>
    </row>
    <row r="35" spans="2:16">
      <c r="B35" s="9">
        <v>43851</v>
      </c>
      <c r="C35" s="3">
        <v>0</v>
      </c>
    </row>
    <row r="36" spans="2:16">
      <c r="B36" s="10">
        <v>43858</v>
      </c>
      <c r="C36" s="11">
        <v>0</v>
      </c>
    </row>
    <row r="37" spans="2:16">
      <c r="B37" s="9">
        <v>43868</v>
      </c>
      <c r="C37" s="3">
        <v>0</v>
      </c>
    </row>
    <row r="38" spans="2:16">
      <c r="B38" s="8">
        <v>43875</v>
      </c>
      <c r="C38" s="4">
        <v>0</v>
      </c>
    </row>
    <row r="39" spans="2:16">
      <c r="B39" s="9">
        <v>43882</v>
      </c>
      <c r="C39" s="3">
        <v>0</v>
      </c>
    </row>
    <row r="40" spans="2:16">
      <c r="B40" s="8">
        <v>43891</v>
      </c>
      <c r="C40" s="4">
        <v>0</v>
      </c>
    </row>
    <row r="41" spans="2:16">
      <c r="B41" s="9">
        <v>43897</v>
      </c>
      <c r="C41" s="3">
        <v>0</v>
      </c>
    </row>
    <row r="42" spans="2:16">
      <c r="B42" s="8">
        <v>43905</v>
      </c>
      <c r="C42" s="4">
        <v>0</v>
      </c>
    </row>
    <row r="43" spans="2:16">
      <c r="B43" s="9">
        <v>43912</v>
      </c>
      <c r="C43" s="3">
        <v>0</v>
      </c>
    </row>
    <row r="44" spans="2:16">
      <c r="B44" s="8">
        <v>43919</v>
      </c>
      <c r="C44" s="4">
        <v>0</v>
      </c>
    </row>
    <row r="45" spans="2:16">
      <c r="B45" s="9">
        <v>43927</v>
      </c>
      <c r="C45" s="3">
        <v>0</v>
      </c>
    </row>
    <row r="46" spans="2:16">
      <c r="B46" s="8">
        <v>43934</v>
      </c>
      <c r="C46" s="4">
        <v>0</v>
      </c>
    </row>
    <row r="47" spans="2:16">
      <c r="B47" s="9">
        <v>43942</v>
      </c>
      <c r="C47" s="3">
        <v>0</v>
      </c>
    </row>
    <row r="48" spans="2:16">
      <c r="B48" s="12" t="s">
        <v>21</v>
      </c>
      <c r="C48">
        <f>AVERAGE(C32:C47)</f>
        <v>0</v>
      </c>
    </row>
    <row r="49" spans="2:3">
      <c r="B49" s="12" t="s">
        <v>22</v>
      </c>
      <c r="C49">
        <f>SUM(C32:C47)</f>
        <v>0</v>
      </c>
    </row>
    <row r="50" spans="2:3">
      <c r="B50" s="7" t="s">
        <v>28</v>
      </c>
    </row>
    <row r="51" spans="2:3">
      <c r="B51" s="6" t="s">
        <v>7</v>
      </c>
      <c r="C51" s="6" t="s">
        <v>8</v>
      </c>
    </row>
    <row r="52" spans="2:3">
      <c r="B52" s="8">
        <v>44080</v>
      </c>
      <c r="C52" s="4">
        <v>0</v>
      </c>
    </row>
    <row r="53" spans="2:3">
      <c r="B53" s="9">
        <v>44087</v>
      </c>
      <c r="C53" s="3">
        <v>0</v>
      </c>
    </row>
    <row r="54" spans="2:3">
      <c r="B54" s="8">
        <v>44094</v>
      </c>
      <c r="C54" s="4">
        <v>0</v>
      </c>
    </row>
    <row r="55" spans="2:3">
      <c r="B55" s="9">
        <v>44101</v>
      </c>
      <c r="C55" s="3">
        <v>0</v>
      </c>
    </row>
    <row r="56" spans="2:3">
      <c r="B56" s="10">
        <v>44108</v>
      </c>
      <c r="C56" s="11">
        <v>0</v>
      </c>
    </row>
    <row r="57" spans="2:3">
      <c r="B57" s="9">
        <v>44115</v>
      </c>
      <c r="C57" s="3">
        <v>0</v>
      </c>
    </row>
    <row r="58" spans="2:3">
      <c r="B58" s="8">
        <v>44122</v>
      </c>
      <c r="C58" s="4">
        <v>0</v>
      </c>
    </row>
    <row r="59" spans="2:3">
      <c r="B59" s="9">
        <v>44129</v>
      </c>
      <c r="C59" s="3">
        <v>0</v>
      </c>
    </row>
    <row r="60" spans="2:3">
      <c r="B60" s="8">
        <v>44136</v>
      </c>
      <c r="C60" s="4">
        <v>0</v>
      </c>
    </row>
    <row r="61" spans="2:3">
      <c r="B61" s="9">
        <v>44143</v>
      </c>
      <c r="C61" s="3">
        <v>0</v>
      </c>
    </row>
    <row r="62" spans="2:3">
      <c r="B62" s="8">
        <v>44150</v>
      </c>
      <c r="C62" s="4">
        <v>0</v>
      </c>
    </row>
    <row r="63" spans="2:3">
      <c r="B63" s="9">
        <v>44157</v>
      </c>
      <c r="C63" s="3">
        <v>0</v>
      </c>
    </row>
    <row r="64" spans="2:3">
      <c r="B64" s="8">
        <v>44164</v>
      </c>
      <c r="C64" s="4">
        <v>0</v>
      </c>
    </row>
    <row r="65" spans="2:3">
      <c r="B65" s="9">
        <v>44171</v>
      </c>
      <c r="C65" s="3">
        <v>0</v>
      </c>
    </row>
    <row r="66" spans="2:3">
      <c r="B66" s="8">
        <v>44178</v>
      </c>
      <c r="C66" s="4">
        <v>0</v>
      </c>
    </row>
    <row r="67" spans="2:3">
      <c r="B67" s="9">
        <v>44185</v>
      </c>
      <c r="C67" s="3">
        <v>0</v>
      </c>
    </row>
    <row r="68" spans="2:3">
      <c r="B68" s="12" t="s">
        <v>21</v>
      </c>
      <c r="C68">
        <f>AVERAGE(C52:C67)</f>
        <v>0</v>
      </c>
    </row>
    <row r="69" spans="2:3">
      <c r="B69" s="12" t="s">
        <v>22</v>
      </c>
      <c r="C69">
        <f>SUM(C52:C67)</f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92401-0648-B44F-BDED-66674080F530}">
  <sheetPr>
    <pageSetUpPr fitToPage="1"/>
  </sheetPr>
  <dimension ref="A1:T38"/>
  <sheetViews>
    <sheetView showGridLines="0" workbookViewId="0">
      <selection activeCell="B2" sqref="B2"/>
    </sheetView>
  </sheetViews>
  <sheetFormatPr defaultColWidth="9" defaultRowHeight="14.1"/>
  <cols>
    <col min="1" max="1" width="4" style="13" customWidth="1"/>
    <col min="2" max="2" width="20.7109375" style="13" customWidth="1"/>
    <col min="3" max="14" width="4.28515625" style="13" customWidth="1"/>
    <col min="15" max="15" width="4.7109375" style="13" customWidth="1"/>
    <col min="16" max="16" width="7" style="13" customWidth="1"/>
    <col min="17" max="17" width="9" style="14" customWidth="1"/>
    <col min="18" max="18" width="10.28515625" style="14" customWidth="1"/>
    <col min="19" max="19" width="10.140625" style="14" customWidth="1"/>
    <col min="20" max="20" width="9" style="14"/>
    <col min="21" max="16384" width="9" style="13"/>
  </cols>
  <sheetData>
    <row r="1" spans="1:20" s="45" customFormat="1" ht="24.95" customHeight="1">
      <c r="A1" s="49" t="s">
        <v>29</v>
      </c>
      <c r="B1" s="48"/>
      <c r="C1" s="47"/>
      <c r="D1" s="48"/>
      <c r="E1" s="48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6"/>
      <c r="R1" s="46"/>
      <c r="S1" s="46"/>
      <c r="T1" s="46"/>
    </row>
    <row r="2" spans="1:20" ht="12.75">
      <c r="A2" s="57" t="s">
        <v>30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R2" s="43"/>
    </row>
    <row r="3" spans="1:20" ht="15.95">
      <c r="A3" s="40" t="s">
        <v>31</v>
      </c>
      <c r="B3" s="40"/>
      <c r="C3" s="42"/>
      <c r="D3" s="40"/>
      <c r="E3" s="40"/>
      <c r="F3" s="40"/>
      <c r="G3" s="41"/>
      <c r="H3" s="40"/>
      <c r="I3" s="40"/>
      <c r="J3" s="40" t="s">
        <v>32</v>
      </c>
      <c r="K3" s="40"/>
      <c r="L3" s="40"/>
      <c r="M3" s="40"/>
      <c r="N3" s="40"/>
      <c r="O3" s="40"/>
      <c r="P3" s="39" t="s">
        <v>33</v>
      </c>
      <c r="R3" s="38"/>
    </row>
    <row r="5" spans="1:20" ht="20.25" customHeight="1">
      <c r="A5" s="51" t="s">
        <v>34</v>
      </c>
      <c r="B5" s="52"/>
      <c r="C5" s="37" t="s">
        <v>35</v>
      </c>
      <c r="D5" s="37" t="s">
        <v>35</v>
      </c>
      <c r="E5" s="37" t="s">
        <v>35</v>
      </c>
      <c r="F5" s="37" t="s">
        <v>36</v>
      </c>
      <c r="G5" s="37" t="s">
        <v>36</v>
      </c>
      <c r="H5" s="37"/>
      <c r="I5" s="37"/>
      <c r="J5" s="37"/>
      <c r="K5" s="37"/>
      <c r="L5" s="37"/>
      <c r="M5" s="37"/>
      <c r="N5" s="37"/>
      <c r="O5" s="55" t="s">
        <v>37</v>
      </c>
      <c r="P5" s="55" t="s">
        <v>38</v>
      </c>
      <c r="R5" s="20" t="s">
        <v>39</v>
      </c>
    </row>
    <row r="6" spans="1:20" ht="20.25" customHeight="1">
      <c r="A6" s="53"/>
      <c r="B6" s="54"/>
      <c r="C6" s="36">
        <v>19</v>
      </c>
      <c r="D6" s="36">
        <v>22</v>
      </c>
      <c r="E6" s="36">
        <v>25</v>
      </c>
      <c r="F6" s="36">
        <v>3</v>
      </c>
      <c r="G6" s="36">
        <v>8</v>
      </c>
      <c r="H6" s="36"/>
      <c r="I6" s="36"/>
      <c r="J6" s="36"/>
      <c r="K6" s="36"/>
      <c r="L6" s="36"/>
      <c r="M6" s="36"/>
      <c r="N6" s="36"/>
      <c r="O6" s="56"/>
      <c r="P6" s="56"/>
    </row>
    <row r="7" spans="1:20" s="15" customFormat="1" ht="18.95">
      <c r="A7" s="31">
        <f ca="1">OFFSET(A7,-1,0,1,1)+1</f>
        <v>1</v>
      </c>
      <c r="B7" s="30" t="s">
        <v>40</v>
      </c>
      <c r="C7" s="29" t="s">
        <v>41</v>
      </c>
      <c r="D7" s="29"/>
      <c r="E7" s="29" t="s">
        <v>42</v>
      </c>
      <c r="F7" s="29"/>
      <c r="G7" s="29"/>
      <c r="H7" s="29"/>
      <c r="I7" s="29"/>
      <c r="J7" s="29"/>
      <c r="K7" s="29"/>
      <c r="L7" s="29"/>
      <c r="M7" s="29"/>
      <c r="N7" s="29"/>
      <c r="O7" s="28">
        <f>COUNTA(C7:N7)</f>
        <v>2</v>
      </c>
      <c r="P7" s="27">
        <f>O7/COUNTA($C$6:$N$6)</f>
        <v>0.4</v>
      </c>
      <c r="Q7" s="21"/>
      <c r="R7" s="35" t="s">
        <v>43</v>
      </c>
      <c r="S7" s="14"/>
      <c r="T7" s="16"/>
    </row>
    <row r="8" spans="1:20" s="15" customFormat="1" ht="18.95">
      <c r="A8" s="31">
        <f ca="1">OFFSET(A8,-1,0,1,1)+1</f>
        <v>2</v>
      </c>
      <c r="B8" s="30" t="s">
        <v>44</v>
      </c>
      <c r="C8" s="29" t="s">
        <v>45</v>
      </c>
      <c r="D8" s="29" t="s">
        <v>46</v>
      </c>
      <c r="E8" s="29" t="s">
        <v>41</v>
      </c>
      <c r="F8" s="29"/>
      <c r="G8" s="29" t="s">
        <v>45</v>
      </c>
      <c r="H8" s="29"/>
      <c r="I8" s="29"/>
      <c r="J8" s="29"/>
      <c r="K8" s="29"/>
      <c r="L8" s="29"/>
      <c r="M8" s="29"/>
      <c r="N8" s="29"/>
      <c r="O8" s="28">
        <f>COUNTA(C8:N8)</f>
        <v>4</v>
      </c>
      <c r="P8" s="27">
        <f>O8/COUNTA($C$6:$N$6)</f>
        <v>0.8</v>
      </c>
      <c r="Q8" s="21"/>
      <c r="R8" s="33"/>
      <c r="S8" s="14"/>
      <c r="T8" s="16"/>
    </row>
    <row r="9" spans="1:20" s="15" customFormat="1" ht="18.95">
      <c r="A9" s="31">
        <f ca="1">OFFSET(A9,-1,0,1,1)+1</f>
        <v>3</v>
      </c>
      <c r="B9" s="30" t="s">
        <v>47</v>
      </c>
      <c r="C9" s="29" t="s">
        <v>42</v>
      </c>
      <c r="D9" s="29"/>
      <c r="E9" s="29" t="s">
        <v>46</v>
      </c>
      <c r="F9" s="29" t="s">
        <v>48</v>
      </c>
      <c r="G9" s="29"/>
      <c r="H9" s="29" t="s">
        <v>42</v>
      </c>
      <c r="I9" s="29"/>
      <c r="J9" s="29"/>
      <c r="K9" s="29"/>
      <c r="L9" s="29"/>
      <c r="M9" s="29"/>
      <c r="N9" s="29"/>
      <c r="O9" s="28">
        <f>COUNTA(C9:N9)</f>
        <v>4</v>
      </c>
      <c r="P9" s="27">
        <f>O9/COUNTA($C$6:$N$6)</f>
        <v>0.8</v>
      </c>
      <c r="Q9" s="21"/>
      <c r="R9" s="33" t="s">
        <v>41</v>
      </c>
      <c r="S9" s="34" t="s">
        <v>49</v>
      </c>
      <c r="T9" s="16"/>
    </row>
    <row r="10" spans="1:20" s="15" customFormat="1" ht="18.95">
      <c r="A10" s="31">
        <f ca="1">OFFSET(A10,-1,0,1,1)+1</f>
        <v>4</v>
      </c>
      <c r="B10" s="30" t="s">
        <v>50</v>
      </c>
      <c r="C10" s="29" t="s">
        <v>51</v>
      </c>
      <c r="D10" s="29"/>
      <c r="E10" s="29" t="s">
        <v>52</v>
      </c>
      <c r="F10" s="29"/>
      <c r="G10" s="29"/>
      <c r="H10" s="29"/>
      <c r="I10" s="29"/>
      <c r="J10" s="29"/>
      <c r="K10" s="29" t="s">
        <v>53</v>
      </c>
      <c r="L10" s="29"/>
      <c r="M10" s="29"/>
      <c r="N10" s="29"/>
      <c r="O10" s="28">
        <f>COUNTA(C10:N10)</f>
        <v>3</v>
      </c>
      <c r="P10" s="27">
        <f>O10/COUNTA($C$6:$N$6)</f>
        <v>0.6</v>
      </c>
      <c r="Q10" s="21"/>
      <c r="R10" s="33" t="s">
        <v>46</v>
      </c>
      <c r="S10" s="16"/>
      <c r="T10" s="16"/>
    </row>
    <row r="11" spans="1:20" s="15" customFormat="1" ht="18.95">
      <c r="A11" s="31">
        <f ca="1">OFFSET(A11,-1,0,1,1)+1</f>
        <v>5</v>
      </c>
      <c r="B11" s="30" t="s">
        <v>54</v>
      </c>
      <c r="C11" s="29" t="s">
        <v>48</v>
      </c>
      <c r="D11" s="29"/>
      <c r="E11" s="29" t="s">
        <v>42</v>
      </c>
      <c r="F11" s="29"/>
      <c r="G11" s="29"/>
      <c r="H11" s="29"/>
      <c r="I11" s="29"/>
      <c r="J11" s="29"/>
      <c r="K11" s="29"/>
      <c r="L11" s="29"/>
      <c r="M11" s="29"/>
      <c r="N11" s="29"/>
      <c r="O11" s="28">
        <f>COUNTA(C11:N11)</f>
        <v>2</v>
      </c>
      <c r="P11" s="27">
        <f>O11/COUNTA($C$6:$N$6)</f>
        <v>0.4</v>
      </c>
      <c r="Q11" s="21"/>
      <c r="R11" s="33" t="s">
        <v>53</v>
      </c>
      <c r="S11" s="16"/>
      <c r="T11" s="16"/>
    </row>
    <row r="12" spans="1:20" s="15" customFormat="1" ht="18.95">
      <c r="A12" s="31">
        <f ca="1">OFFSET(A12,-1,0,1,1)+1</f>
        <v>6</v>
      </c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8">
        <f>COUNTA(C12:N12)</f>
        <v>0</v>
      </c>
      <c r="P12" s="27">
        <f>O12/COUNTA($C$6:$N$6)</f>
        <v>0</v>
      </c>
      <c r="Q12" s="21"/>
      <c r="R12" s="33" t="s">
        <v>42</v>
      </c>
      <c r="S12" s="16"/>
      <c r="T12" s="16"/>
    </row>
    <row r="13" spans="1:20" s="15" customFormat="1" ht="18.95">
      <c r="A13" s="31">
        <f ca="1">OFFSET(A13,-1,0,1,1)+1</f>
        <v>7</v>
      </c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8">
        <f>COUNTA(C13:N13)</f>
        <v>0</v>
      </c>
      <c r="P13" s="27">
        <f>O13/COUNTA($C$6:$N$6)</f>
        <v>0</v>
      </c>
      <c r="Q13" s="21"/>
      <c r="R13" s="33" t="s">
        <v>48</v>
      </c>
      <c r="S13" s="16"/>
      <c r="T13" s="16"/>
    </row>
    <row r="14" spans="1:20" s="15" customFormat="1" ht="18.95">
      <c r="A14" s="31">
        <f ca="1">OFFSET(A14,-1,0,1,1)+1</f>
        <v>8</v>
      </c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8">
        <f>COUNTA(C14:N14)</f>
        <v>0</v>
      </c>
      <c r="P14" s="27">
        <f>O14/COUNTA($C$6:$N$6)</f>
        <v>0</v>
      </c>
      <c r="Q14" s="21"/>
      <c r="R14" s="33" t="s">
        <v>45</v>
      </c>
      <c r="S14" s="16"/>
      <c r="T14" s="16"/>
    </row>
    <row r="15" spans="1:20" s="15" customFormat="1" ht="18.95">
      <c r="A15" s="31">
        <f ca="1">OFFSET(A15,-1,0,1,1)+1</f>
        <v>9</v>
      </c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8">
        <f>COUNTA(C15:N15)</f>
        <v>0</v>
      </c>
      <c r="P15" s="27">
        <f>O15/COUNTA($C$6:$N$6)</f>
        <v>0</v>
      </c>
      <c r="Q15" s="21"/>
      <c r="R15" s="33" t="s">
        <v>52</v>
      </c>
      <c r="S15" s="16"/>
      <c r="T15" s="16"/>
    </row>
    <row r="16" spans="1:20" s="15" customFormat="1" ht="18.95">
      <c r="A16" s="31">
        <f ca="1">OFFSET(A16,-1,0,1,1)+1</f>
        <v>10</v>
      </c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>
        <f>COUNTA(C16:N16)</f>
        <v>0</v>
      </c>
      <c r="P16" s="27">
        <f>O16/COUNTA($C$6:$N$6)</f>
        <v>0</v>
      </c>
      <c r="Q16" s="21"/>
      <c r="R16" s="20"/>
      <c r="S16" s="16"/>
      <c r="T16" s="16"/>
    </row>
    <row r="17" spans="1:20" s="15" customFormat="1" ht="18.95">
      <c r="A17" s="31">
        <f ca="1">OFFSET(A17,-1,0,1,1)+1</f>
        <v>11</v>
      </c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8">
        <f>COUNTA(C17:N17)</f>
        <v>0</v>
      </c>
      <c r="P17" s="27">
        <f>O17/COUNTA($C$6:$N$6)</f>
        <v>0</v>
      </c>
      <c r="Q17" s="21"/>
      <c r="R17" s="32" t="s">
        <v>55</v>
      </c>
      <c r="S17" s="16"/>
      <c r="T17" s="16"/>
    </row>
    <row r="18" spans="1:20" s="15" customFormat="1" ht="18.95">
      <c r="A18" s="31">
        <f ca="1">OFFSET(A18,-1,0,1,1)+1</f>
        <v>12</v>
      </c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8">
        <f>COUNTA(C18:N18)</f>
        <v>0</v>
      </c>
      <c r="P18" s="27">
        <f>O18/COUNTA($C$6:$N$6)</f>
        <v>0</v>
      </c>
      <c r="Q18" s="21"/>
      <c r="R18" s="20" t="s">
        <v>56</v>
      </c>
      <c r="S18" s="16"/>
      <c r="T18" s="16"/>
    </row>
    <row r="19" spans="1:20" s="15" customFormat="1" ht="18.95">
      <c r="A19" s="31">
        <f ca="1">OFFSET(A19,-1,0,1,1)+1</f>
        <v>13</v>
      </c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8">
        <f>COUNTA(C19:N19)</f>
        <v>0</v>
      </c>
      <c r="P19" s="27">
        <f>O19/COUNTA($C$6:$N$6)</f>
        <v>0</v>
      </c>
      <c r="Q19" s="21"/>
      <c r="R19" s="20" t="s">
        <v>57</v>
      </c>
      <c r="S19" s="16"/>
      <c r="T19" s="16"/>
    </row>
    <row r="20" spans="1:20" s="15" customFormat="1" ht="18.95">
      <c r="A20" s="31">
        <f ca="1">OFFSET(A20,-1,0,1,1)+1</f>
        <v>14</v>
      </c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8">
        <f>COUNTA(C20:N20)</f>
        <v>0</v>
      </c>
      <c r="P20" s="27">
        <f>O20/COUNTA($C$6:$N$6)</f>
        <v>0</v>
      </c>
      <c r="Q20" s="21"/>
      <c r="R20" s="20" t="s">
        <v>58</v>
      </c>
      <c r="S20" s="16"/>
      <c r="T20" s="16"/>
    </row>
    <row r="21" spans="1:20" s="15" customFormat="1" ht="18.95">
      <c r="A21" s="31">
        <f ca="1">OFFSET(A21,-1,0,1,1)+1</f>
        <v>15</v>
      </c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8">
        <f>COUNTA(C21:N21)</f>
        <v>0</v>
      </c>
      <c r="P21" s="27">
        <f>O21/COUNTA($C$6:$N$6)</f>
        <v>0</v>
      </c>
      <c r="Q21" s="21"/>
      <c r="R21" s="20" t="s">
        <v>59</v>
      </c>
      <c r="S21" s="16"/>
      <c r="T21" s="16"/>
    </row>
    <row r="22" spans="1:20" s="15" customFormat="1" ht="18.95">
      <c r="A22" s="31">
        <f ca="1">OFFSET(A22,-1,0,1,1)+1</f>
        <v>16</v>
      </c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>
        <f>COUNTA(C22:N22)</f>
        <v>0</v>
      </c>
      <c r="P22" s="27">
        <f>O22/COUNTA($C$6:$N$6)</f>
        <v>0</v>
      </c>
      <c r="Q22" s="21"/>
      <c r="R22" s="20" t="s">
        <v>60</v>
      </c>
      <c r="S22" s="16"/>
      <c r="T22" s="16"/>
    </row>
    <row r="23" spans="1:20" s="15" customFormat="1" ht="18.95">
      <c r="A23" s="31">
        <f ca="1">OFFSET(A23,-1,0,1,1)+1</f>
        <v>17</v>
      </c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>
        <f>COUNTA(C23:N23)</f>
        <v>0</v>
      </c>
      <c r="P23" s="27">
        <f>O23/COUNTA($C$6:$N$6)</f>
        <v>0</v>
      </c>
      <c r="Q23" s="21"/>
      <c r="R23" s="16"/>
      <c r="S23" s="16"/>
      <c r="T23" s="16"/>
    </row>
    <row r="24" spans="1:20" s="15" customFormat="1" ht="18.95">
      <c r="A24" s="31">
        <f ca="1">OFFSET(A24,-1,0,1,1)+1</f>
        <v>18</v>
      </c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>
        <f>COUNTA(C24:N24)</f>
        <v>0</v>
      </c>
      <c r="P24" s="27">
        <f>O24/COUNTA($C$6:$N$6)</f>
        <v>0</v>
      </c>
      <c r="Q24" s="21"/>
      <c r="R24" s="16"/>
      <c r="S24" s="16"/>
      <c r="T24" s="16"/>
    </row>
    <row r="25" spans="1:20" s="15" customFormat="1" ht="18.95">
      <c r="A25" s="31">
        <f ca="1">OFFSET(A25,-1,0,1,1)+1</f>
        <v>19</v>
      </c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8">
        <f>COUNTA(C25:N25)</f>
        <v>0</v>
      </c>
      <c r="P25" s="27">
        <f>O25/COUNTA($C$6:$N$6)</f>
        <v>0</v>
      </c>
      <c r="Q25" s="21"/>
      <c r="R25" s="16"/>
      <c r="S25" s="16"/>
      <c r="T25" s="16"/>
    </row>
    <row r="26" spans="1:20" s="15" customFormat="1" ht="18.95">
      <c r="A26" s="31">
        <f ca="1">OFFSET(A26,-1,0,1,1)+1</f>
        <v>20</v>
      </c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8">
        <f>COUNTA(C26:N26)</f>
        <v>0</v>
      </c>
      <c r="P26" s="27">
        <f>O26/COUNTA($C$6:$N$6)</f>
        <v>0</v>
      </c>
      <c r="Q26" s="21"/>
      <c r="R26" s="16"/>
      <c r="S26" s="16"/>
      <c r="T26" s="16"/>
    </row>
    <row r="27" spans="1:20" s="15" customFormat="1" ht="18.95">
      <c r="A27" s="31">
        <f ca="1">OFFSET(A27,-1,0,1,1)+1</f>
        <v>21</v>
      </c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8">
        <f>COUNTA(C27:N27)</f>
        <v>0</v>
      </c>
      <c r="P27" s="27">
        <f>O27/COUNTA($C$6:$N$6)</f>
        <v>0</v>
      </c>
      <c r="Q27" s="21"/>
      <c r="R27" s="16"/>
      <c r="S27" s="16"/>
      <c r="T27" s="16"/>
    </row>
    <row r="28" spans="1:20" s="15" customFormat="1" ht="18.95">
      <c r="A28" s="31">
        <f ca="1">OFFSET(A28,-1,0,1,1)+1</f>
        <v>22</v>
      </c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8">
        <f>COUNTA(C28:N28)</f>
        <v>0</v>
      </c>
      <c r="P28" s="27">
        <f>O28/COUNTA($C$6:$N$6)</f>
        <v>0</v>
      </c>
      <c r="Q28" s="21"/>
      <c r="R28" s="16"/>
      <c r="S28" s="16"/>
      <c r="T28" s="16"/>
    </row>
    <row r="29" spans="1:20" s="15" customFormat="1" ht="18.95">
      <c r="A29" s="31">
        <f ca="1">OFFSET(A29,-1,0,1,1)+1</f>
        <v>23</v>
      </c>
      <c r="B29" s="30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8">
        <f>COUNTA(C29:N29)</f>
        <v>0</v>
      </c>
      <c r="P29" s="27">
        <f>O29/COUNTA($C$6:$N$6)</f>
        <v>0</v>
      </c>
      <c r="Q29" s="21"/>
      <c r="R29" s="16"/>
      <c r="S29" s="16"/>
      <c r="T29" s="16"/>
    </row>
    <row r="30" spans="1:20" s="15" customFormat="1" ht="18.95">
      <c r="A30" s="31">
        <f ca="1">OFFSET(A30,-1,0,1,1)+1</f>
        <v>24</v>
      </c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8">
        <f>COUNTA(C30:N30)</f>
        <v>0</v>
      </c>
      <c r="P30" s="27">
        <f>O30/COUNTA($C$6:$N$6)</f>
        <v>0</v>
      </c>
      <c r="Q30" s="21"/>
      <c r="R30" s="16"/>
      <c r="S30" s="16"/>
      <c r="T30" s="16"/>
    </row>
    <row r="31" spans="1:20" s="15" customFormat="1" ht="18.95">
      <c r="A31" s="31">
        <f ca="1">OFFSET(A31,-1,0,1,1)+1</f>
        <v>25</v>
      </c>
      <c r="B31" s="30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8">
        <f>COUNTA(C31:N31)</f>
        <v>0</v>
      </c>
      <c r="P31" s="27">
        <f>O31/COUNTA($C$6:$N$6)</f>
        <v>0</v>
      </c>
      <c r="Q31" s="21"/>
      <c r="R31" s="16"/>
      <c r="S31" s="16"/>
      <c r="T31" s="16"/>
    </row>
    <row r="32" spans="1:20" s="15" customFormat="1" ht="18.95">
      <c r="A32" s="31">
        <f ca="1">OFFSET(A32,-1,0,1,1)+1</f>
        <v>26</v>
      </c>
      <c r="B32" s="3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8">
        <f>COUNTA(C32:N32)</f>
        <v>0</v>
      </c>
      <c r="P32" s="27">
        <f>O32/COUNTA($C$6:$N$6)</f>
        <v>0</v>
      </c>
      <c r="Q32" s="21"/>
      <c r="R32" s="16"/>
      <c r="S32" s="16"/>
      <c r="T32" s="16"/>
    </row>
    <row r="33" spans="1:20" s="15" customFormat="1" ht="18.95">
      <c r="A33" s="31">
        <f ca="1">OFFSET(A33,-1,0,1,1)+1</f>
        <v>27</v>
      </c>
      <c r="B33" s="30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8">
        <f>COUNTA(C33:N33)</f>
        <v>0</v>
      </c>
      <c r="P33" s="27">
        <f>O33/COUNTA($C$6:$N$6)</f>
        <v>0</v>
      </c>
      <c r="Q33" s="21"/>
      <c r="R33" s="16"/>
      <c r="S33" s="16"/>
      <c r="T33" s="16"/>
    </row>
    <row r="34" spans="1:20" s="15" customFormat="1" ht="18.95">
      <c r="A34" s="31">
        <f ca="1">OFFSET(A34,-1,0,1,1)+1</f>
        <v>28</v>
      </c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8">
        <f>COUNTA(C34:N34)</f>
        <v>0</v>
      </c>
      <c r="P34" s="27">
        <f>O34/COUNTA($C$6:$N$6)</f>
        <v>0</v>
      </c>
      <c r="Q34" s="21"/>
      <c r="R34" s="16"/>
      <c r="S34" s="16"/>
      <c r="T34" s="16"/>
    </row>
    <row r="35" spans="1:20" s="15" customFormat="1" ht="18.95">
      <c r="A35" s="31">
        <f ca="1">OFFSET(A35,-1,0,1,1)+1</f>
        <v>29</v>
      </c>
      <c r="B35" s="30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8">
        <f>COUNTA(C35:N35)</f>
        <v>0</v>
      </c>
      <c r="P35" s="27">
        <f>O35/COUNTA($C$6:$N$6)</f>
        <v>0</v>
      </c>
      <c r="Q35" s="21"/>
      <c r="R35" s="16"/>
      <c r="S35" s="16"/>
      <c r="T35" s="16"/>
    </row>
    <row r="36" spans="1:20" s="15" customFormat="1" ht="18.95">
      <c r="A36" s="31">
        <f ca="1">OFFSET(A36,-1,0,1,1)+1</f>
        <v>30</v>
      </c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8">
        <f>COUNTA(C36:N36)</f>
        <v>0</v>
      </c>
      <c r="P36" s="27">
        <f>O36/COUNTA($C$6:$N$6)</f>
        <v>0</v>
      </c>
      <c r="Q36" s="21"/>
      <c r="R36" s="16"/>
      <c r="S36" s="16"/>
      <c r="T36" s="16"/>
    </row>
    <row r="37" spans="1:20" s="15" customFormat="1" ht="12.75" customHeight="1">
      <c r="A37" s="26"/>
      <c r="B37" s="25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/>
      <c r="P37" s="22"/>
      <c r="Q37" s="21"/>
      <c r="R37" s="20" t="s">
        <v>61</v>
      </c>
      <c r="S37" s="16"/>
      <c r="T37" s="16"/>
    </row>
    <row r="38" spans="1:20" s="15" customFormat="1" ht="17.25" customHeight="1">
      <c r="A38" s="17"/>
      <c r="B38" s="19" t="s">
        <v>62</v>
      </c>
      <c r="C38" s="18">
        <f>COUNTA(C7:C37)</f>
        <v>5</v>
      </c>
      <c r="D38" s="18">
        <f>COUNTA(D7:D37)</f>
        <v>1</v>
      </c>
      <c r="E38" s="18">
        <f>COUNTA(E7:E37)</f>
        <v>5</v>
      </c>
      <c r="F38" s="18">
        <f>COUNTA(F7:F37)</f>
        <v>1</v>
      </c>
      <c r="G38" s="18">
        <f>COUNTA(G7:G37)</f>
        <v>1</v>
      </c>
      <c r="H38" s="18">
        <f>COUNTA(H7:H37)</f>
        <v>1</v>
      </c>
      <c r="I38" s="18">
        <f>COUNTA(I7:I37)</f>
        <v>0</v>
      </c>
      <c r="J38" s="18">
        <f>COUNTA(J7:J37)</f>
        <v>0</v>
      </c>
      <c r="K38" s="18">
        <f>COUNTA(K7:K37)</f>
        <v>1</v>
      </c>
      <c r="L38" s="18"/>
      <c r="M38" s="18">
        <f>COUNTA(M7:M37)</f>
        <v>0</v>
      </c>
      <c r="N38" s="18">
        <f>COUNTA(N7:N37)</f>
        <v>0</v>
      </c>
      <c r="O38" s="17"/>
      <c r="P38" s="17"/>
      <c r="Q38" s="16"/>
      <c r="R38" s="16"/>
      <c r="S38" s="16"/>
      <c r="T38" s="16"/>
    </row>
  </sheetData>
  <dataConsolidate/>
  <mergeCells count="3">
    <mergeCell ref="A5:B6"/>
    <mergeCell ref="O5:O6"/>
    <mergeCell ref="P5:P6"/>
  </mergeCells>
  <dataValidations count="4">
    <dataValidation type="list" allowBlank="1" showInputMessage="1" showErrorMessage="1" sqref="R9:R15" xr:uid="{00000000-0002-0000-0000-000003000000}">
      <formula1>"x,✓,✔,★,☆,❤,♪,♫,⚜,☘,☀,⚽,⚾,🏈,🏀,🚲"</formula1>
    </dataValidation>
    <dataValidation type="list" allowBlank="1" sqref="C6:N6" xr:uid="{00000000-0002-0000-0000-000002000000}">
      <formula1>"1,2,3,4,5,6,7,8,9,10,11,12,13,14,15,16,17,18,19,20,21,22,23,24,25,26,27,28,29,30,31"</formula1>
    </dataValidation>
    <dataValidation type="list" allowBlank="1" sqref="C5:N5" xr:uid="{00000000-0002-0000-0000-000001000000}">
      <formula1>"Jan,Feb,Mar,Apr,May,Jun,Aug,Sep,Oct,Nov,Dec"</formula1>
    </dataValidation>
    <dataValidation type="list" allowBlank="1" showInputMessage="1" showErrorMessage="1" sqref="C7:N36" xr:uid="{00000000-0002-0000-0000-000000000000}">
      <formula1>checkbox</formula1>
    </dataValidation>
  </dataValidations>
  <printOptions horizontalCentered="1"/>
  <pageMargins left="0.5" right="0.5" top="0.5" bottom="0.5" header="0.25" footer="0.25"/>
  <pageSetup scale="99" orientation="portrait" r:id="rId1"/>
  <headerFooter>
    <oddFooter>&amp;L&amp;8&amp;K01+030Attendance Template © 2017 by Vertex42.com&amp;R&amp;8&amp;K01+030https://www.vertex42.com/ExcelTemplates/attendance-sheet-template.html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B631399FAB9942ABECBA4B2AC2EAA3" ma:contentTypeVersion="5" ma:contentTypeDescription="Create a new document." ma:contentTypeScope="" ma:versionID="4f5a658cd851555cba3a08252efa127d">
  <xsd:schema xmlns:xsd="http://www.w3.org/2001/XMLSchema" xmlns:xs="http://www.w3.org/2001/XMLSchema" xmlns:p="http://schemas.microsoft.com/office/2006/metadata/properties" xmlns:ns3="a2938c65-0c7f-468e-964f-f99e22ecd186" xmlns:ns4="e5a870ec-87fc-4608-90cb-cf63f6b95fd9" targetNamespace="http://schemas.microsoft.com/office/2006/metadata/properties" ma:root="true" ma:fieldsID="6ec0e07ef077754a3964617ec859ae79" ns3:_="" ns4:_="">
    <xsd:import namespace="a2938c65-0c7f-468e-964f-f99e22ecd186"/>
    <xsd:import namespace="e5a870ec-87fc-4608-90cb-cf63f6b95f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38c65-0c7f-468e-964f-f99e22ecd1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870ec-87fc-4608-90cb-cf63f6b95f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D80CC1-7975-4411-9DFC-30B867CD4E53}"/>
</file>

<file path=customXml/itemProps2.xml><?xml version="1.0" encoding="utf-8"?>
<ds:datastoreItem xmlns:ds="http://schemas.openxmlformats.org/officeDocument/2006/customXml" ds:itemID="{94F7AA20-957D-4B3B-82FA-EDA0CE99811D}"/>
</file>

<file path=customXml/itemProps3.xml><?xml version="1.0" encoding="utf-8"?>
<ds:datastoreItem xmlns:ds="http://schemas.openxmlformats.org/officeDocument/2006/customXml" ds:itemID="{DD6580C5-BAAD-4B11-99DE-09BC18A198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</dc:creator>
  <cp:keywords/>
  <dc:description/>
  <cp:lastModifiedBy>JONES MADDISON</cp:lastModifiedBy>
  <cp:revision/>
  <dcterms:created xsi:type="dcterms:W3CDTF">2019-08-06T18:21:43Z</dcterms:created>
  <dcterms:modified xsi:type="dcterms:W3CDTF">2019-08-10T11:03:45Z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0x01010064B631399FAB9942ABECBA4B2AC2EAA3</vt:lpwstr>
  </property>
</Properties>
</file>